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270" windowWidth="14895" windowHeight="9495" activeTab="0"/>
  </bookViews>
  <sheets>
    <sheet name="01.14. в.б.   (12)" sheetId="1" r:id="rId1"/>
  </sheets>
  <definedNames>
    <definedName name="_xlnm.Print_Titles" localSheetId="0">'01.14. в.б.   (12)'!$A:$B</definedName>
  </definedNames>
  <calcPr fullCalcOnLoad="1"/>
</workbook>
</file>

<file path=xl/sharedStrings.xml><?xml version="1.0" encoding="utf-8"?>
<sst xmlns="http://schemas.openxmlformats.org/spreadsheetml/2006/main" count="125" uniqueCount="114">
  <si>
    <t>Наименование показателя</t>
  </si>
  <si>
    <t>код показателя</t>
  </si>
  <si>
    <t>Оплата труда и начисления</t>
  </si>
  <si>
    <t>Заработная плата</t>
  </si>
  <si>
    <t>Прочие выплаты, в т.ч:</t>
  </si>
  <si>
    <t>Метод.литература</t>
  </si>
  <si>
    <t>Пособие до 3-х лет</t>
  </si>
  <si>
    <t>Культмассовые мероприятия (суточные)</t>
  </si>
  <si>
    <t>Одаренные дети(суточные)</t>
  </si>
  <si>
    <t>Начисления на оплату труда</t>
  </si>
  <si>
    <t>Приобретение услуг</t>
  </si>
  <si>
    <t>Услуги связи</t>
  </si>
  <si>
    <t>Транспортные услуги ,в т.ч:</t>
  </si>
  <si>
    <t>культмассовые мероприятия (проезд)</t>
  </si>
  <si>
    <t>одаренные дети (проезд)</t>
  </si>
  <si>
    <t>услуги транспорта</t>
  </si>
  <si>
    <t>Коммунальные услуги,в т.ч.:</t>
  </si>
  <si>
    <t>отопление</t>
  </si>
  <si>
    <t>освещение</t>
  </si>
  <si>
    <t>водоснабжение</t>
  </si>
  <si>
    <t>Услуги по содерж.имущества,в т.ч:</t>
  </si>
  <si>
    <t>Содержание помещений</t>
  </si>
  <si>
    <t>в т.ч. вывоз ТБО</t>
  </si>
  <si>
    <t xml:space="preserve">          дезинфекция, дезинсекция</t>
  </si>
  <si>
    <t xml:space="preserve">          вывоз ЖБО</t>
  </si>
  <si>
    <t xml:space="preserve">          сод. помещений (ЖЭК, обслуж.лифта)</t>
  </si>
  <si>
    <t>Текущий ремонт зданий и сооружений</t>
  </si>
  <si>
    <t>Текущий ремонт оборудования</t>
  </si>
  <si>
    <t>Капитальный ремонт выброчный</t>
  </si>
  <si>
    <t>Аварийное обслуживание сантехники</t>
  </si>
  <si>
    <t>Замер сопротивления изоляции</t>
  </si>
  <si>
    <t>Промывка,опресовка</t>
  </si>
  <si>
    <t>Поверка средств измерения</t>
  </si>
  <si>
    <t>Обслуживание приборов учета</t>
  </si>
  <si>
    <t>Обслуживание системы видеонаблюдения</t>
  </si>
  <si>
    <t>Обслуживание оргтехники</t>
  </si>
  <si>
    <t>Обслуживание фильтров</t>
  </si>
  <si>
    <t xml:space="preserve">Тех. обсл. и экспертиза мед. оборудования </t>
  </si>
  <si>
    <t>Противопожарные мероприятия (всего)</t>
  </si>
  <si>
    <t>Противоп меропр (монтаж двери,лестниц,реш)</t>
  </si>
  <si>
    <t>Обсл. задвижки с электроприводом</t>
  </si>
  <si>
    <t>Обслуживание пожарной сигнализации</t>
  </si>
  <si>
    <t>Монтаж АПС и СО</t>
  </si>
  <si>
    <t>Огнезащитная пропитка дерев. конструкций</t>
  </si>
  <si>
    <t>Заправка огнетушителей</t>
  </si>
  <si>
    <t>Обслуживание тревожной кнопки</t>
  </si>
  <si>
    <t>Испытание средств индив. защиты</t>
  </si>
  <si>
    <t>Обслуживание мед.техники</t>
  </si>
  <si>
    <t>Обрезка деревьев</t>
  </si>
  <si>
    <t>Прочие услуги,в т.ч.:</t>
  </si>
  <si>
    <t>Подгот.кадров:(опл.за обучение)</t>
  </si>
  <si>
    <t>Одаренные дети (прож.)</t>
  </si>
  <si>
    <t>Оплата труда несовершеннолетних гр-н</t>
  </si>
  <si>
    <t>Оплата труда приходящий лагерь</t>
  </si>
  <si>
    <t>Культмассовые мероприятия (услуги)</t>
  </si>
  <si>
    <t>Обслуживание програм.обеспечения</t>
  </si>
  <si>
    <t>Медосмотр</t>
  </si>
  <si>
    <t>Технадзора за кап ремонт</t>
  </si>
  <si>
    <t>Услуги БТИ по тех. инвентаризации зданий / инвентариз. недвиж имущ.</t>
  </si>
  <si>
    <t>Услуги статистики</t>
  </si>
  <si>
    <t>Услуги по предоставлению спорт. сооружений</t>
  </si>
  <si>
    <t>Утилизация ламп</t>
  </si>
  <si>
    <t>ПСД</t>
  </si>
  <si>
    <t>Организация архива (переплет, подшивка)</t>
  </si>
  <si>
    <t>Экспертиза мед.оборудования</t>
  </si>
  <si>
    <t>Центр гигиены и эпидемии</t>
  </si>
  <si>
    <t xml:space="preserve">Лабороторные исследования </t>
  </si>
  <si>
    <t xml:space="preserve">Обследование здания </t>
  </si>
  <si>
    <t>Обслуживание автотранспорта</t>
  </si>
  <si>
    <t>Страхование имуществ, автогражданка</t>
  </si>
  <si>
    <t>Периодическая печать</t>
  </si>
  <si>
    <t>Изготовление бланков/печатей/плана эвакуации</t>
  </si>
  <si>
    <t>Публикация объявления в связи с реорганизацией</t>
  </si>
  <si>
    <t>Установка, опломбировка счетчика</t>
  </si>
  <si>
    <t xml:space="preserve">Проект теплового узла </t>
  </si>
  <si>
    <t>поверка средств измерения</t>
  </si>
  <si>
    <t>Демонтаж оборудования</t>
  </si>
  <si>
    <t>Монтаж локальной сети</t>
  </si>
  <si>
    <t xml:space="preserve">Прочие расходы: </t>
  </si>
  <si>
    <t>Культмассовые мероприятия (одаренные дети)</t>
  </si>
  <si>
    <t>Налоги, штрафы, пени, гос. пошлина</t>
  </si>
  <si>
    <t>Поступления нефинанс.активов</t>
  </si>
  <si>
    <t>Увелич.стим-ти осн. средств,в т ч.:</t>
  </si>
  <si>
    <t>Материалы (длит пользования)</t>
  </si>
  <si>
    <t>Мебель (20% от потребн.)</t>
  </si>
  <si>
    <t>Оборудование</t>
  </si>
  <si>
    <t>Игрушки</t>
  </si>
  <si>
    <t>Инвентарь (спортивный, противопожарный)</t>
  </si>
  <si>
    <t>Увелич.стоим-ти материал. запасов,в т ч.:</t>
  </si>
  <si>
    <t xml:space="preserve">Хоз.инвентарь </t>
  </si>
  <si>
    <t>Материалы</t>
  </si>
  <si>
    <t>Моющие</t>
  </si>
  <si>
    <t>Канцелярские расходы</t>
  </si>
  <si>
    <t>Медикаменты</t>
  </si>
  <si>
    <t>Приобретение вакцин</t>
  </si>
  <si>
    <t>ГСМ</t>
  </si>
  <si>
    <t>Запчасти</t>
  </si>
  <si>
    <t>Культмассовые мероприятия</t>
  </si>
  <si>
    <t>Продукты питания всего:</t>
  </si>
  <si>
    <t>продукты питания(ГПД)</t>
  </si>
  <si>
    <t>продукты питания (дошк.)</t>
  </si>
  <si>
    <t>Сумма</t>
  </si>
  <si>
    <t>МОУ гимназии "Юридическая"</t>
  </si>
  <si>
    <t>Оформление документов по земле, услуги натариуса</t>
  </si>
  <si>
    <t>Подготовка кадров (суточные)</t>
  </si>
  <si>
    <t>Подготовка кадров  (проезд)</t>
  </si>
  <si>
    <t>Подготовка кадров (проживание)</t>
  </si>
  <si>
    <t xml:space="preserve">Комиссионный сбор </t>
  </si>
  <si>
    <t>продукты питания</t>
  </si>
  <si>
    <t>Поступление и выплаты по внебюджетным средствам за 2014год</t>
  </si>
  <si>
    <t>Дополнительные образовательные услуги</t>
  </si>
  <si>
    <t>Деятельность столовой</t>
  </si>
  <si>
    <t>ИТОГО поступлений</t>
  </si>
  <si>
    <t>Итого выплаты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</si>
</sst>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00000"/>
    <numFmt numFmtId="170" formatCode="#,##0&quot;р.&quot;"/>
    <numFmt numFmtId="171" formatCode="0.000"/>
    <numFmt numFmtId="172" formatCode="#,##0.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/>
    </xf>
    <xf numFmtId="2" fontId="22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center" wrapText="1"/>
    </xf>
    <xf numFmtId="2" fontId="24" fillId="4" borderId="10" xfId="0" applyNumberFormat="1" applyFont="1" applyFill="1" applyBorder="1" applyAlignment="1">
      <alignment/>
    </xf>
    <xf numFmtId="1" fontId="24" fillId="4" borderId="10" xfId="0" applyNumberFormat="1" applyFont="1" applyFill="1" applyBorder="1" applyAlignment="1">
      <alignment horizontal="center"/>
    </xf>
    <xf numFmtId="4" fontId="24" fillId="4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4" fontId="24" fillId="4" borderId="10" xfId="0" applyNumberFormat="1" applyFont="1" applyFill="1" applyBorder="1" applyAlignment="1">
      <alignment/>
    </xf>
    <xf numFmtId="2" fontId="26" fillId="0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 wrapText="1" shrinkToFit="1"/>
    </xf>
    <xf numFmtId="2" fontId="25" fillId="0" borderId="10" xfId="0" applyNumberFormat="1" applyFont="1" applyFill="1" applyBorder="1" applyAlignment="1">
      <alignment wrapText="1"/>
    </xf>
    <xf numFmtId="1" fontId="24" fillId="0" borderId="10" xfId="0" applyNumberFormat="1" applyFont="1" applyFill="1" applyBorder="1" applyAlignment="1">
      <alignment horizontal="center"/>
    </xf>
    <xf numFmtId="2" fontId="24" fillId="22" borderId="10" xfId="0" applyNumberFormat="1" applyFont="1" applyFill="1" applyBorder="1" applyAlignment="1">
      <alignment/>
    </xf>
    <xf numFmtId="1" fontId="24" fillId="22" borderId="10" xfId="0" applyNumberFormat="1" applyFont="1" applyFill="1" applyBorder="1" applyAlignment="1">
      <alignment horizontal="center"/>
    </xf>
    <xf numFmtId="4" fontId="24" fillId="22" borderId="10" xfId="0" applyNumberFormat="1" applyFont="1" applyFill="1" applyBorder="1" applyAlignment="1">
      <alignment/>
    </xf>
    <xf numFmtId="2" fontId="21" fillId="22" borderId="10" xfId="0" applyNumberFormat="1" applyFont="1" applyFill="1" applyBorder="1" applyAlignment="1">
      <alignment horizontal="left" wrapText="1"/>
    </xf>
    <xf numFmtId="1" fontId="21" fillId="22" borderId="10" xfId="0" applyNumberFormat="1" applyFont="1" applyFill="1" applyBorder="1" applyAlignment="1">
      <alignment horizontal="center" wrapText="1"/>
    </xf>
    <xf numFmtId="4" fontId="21" fillId="22" borderId="10" xfId="0" applyNumberFormat="1" applyFont="1" applyFill="1" applyBorder="1" applyAlignment="1">
      <alignment horizontal="right" wrapText="1"/>
    </xf>
    <xf numFmtId="2" fontId="24" fillId="22" borderId="10" xfId="0" applyNumberFormat="1" applyFont="1" applyFill="1" applyBorder="1" applyAlignment="1">
      <alignment/>
    </xf>
    <xf numFmtId="1" fontId="24" fillId="22" borderId="10" xfId="0" applyNumberFormat="1" applyFont="1" applyFill="1" applyBorder="1" applyAlignment="1">
      <alignment horizontal="center"/>
    </xf>
    <xf numFmtId="4" fontId="24" fillId="22" borderId="10" xfId="0" applyNumberFormat="1" applyFont="1" applyFill="1" applyBorder="1" applyAlignment="1">
      <alignment/>
    </xf>
    <xf numFmtId="1" fontId="0" fillId="22" borderId="10" xfId="0" applyNumberFormat="1" applyFont="1" applyFill="1" applyBorder="1" applyAlignment="1">
      <alignment horizontal="center"/>
    </xf>
    <xf numFmtId="1" fontId="23" fillId="4" borderId="10" xfId="0" applyNumberFormat="1" applyFont="1" applyFill="1" applyBorder="1" applyAlignment="1">
      <alignment horizontal="center" vertical="top" wrapText="1"/>
    </xf>
    <xf numFmtId="4" fontId="22" fillId="4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2" fontId="22" fillId="4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4" sqref="G14"/>
    </sheetView>
  </sheetViews>
  <sheetFormatPr defaultColWidth="8.875" defaultRowHeight="12.75"/>
  <cols>
    <col min="1" max="1" width="56.125" style="2" customWidth="1"/>
    <col min="2" max="2" width="10.625" style="2" bestFit="1" customWidth="1"/>
    <col min="3" max="3" width="19.625" style="3" customWidth="1"/>
    <col min="4" max="4" width="9.625" style="3" bestFit="1" customWidth="1"/>
    <col min="5" max="16384" width="8.875" style="3" customWidth="1"/>
  </cols>
  <sheetData>
    <row r="1" spans="1:3" ht="12.75">
      <c r="A1" s="36" t="s">
        <v>109</v>
      </c>
      <c r="B1" s="36"/>
      <c r="C1" s="1" t="s">
        <v>102</v>
      </c>
    </row>
    <row r="2" spans="1:3" ht="12.75">
      <c r="A2" s="4"/>
      <c r="B2" s="4"/>
      <c r="C2" s="2"/>
    </row>
    <row r="3" spans="1:3" ht="24" customHeight="1">
      <c r="A3" s="5" t="s">
        <v>0</v>
      </c>
      <c r="B3" s="6" t="s">
        <v>1</v>
      </c>
      <c r="C3" s="7" t="s">
        <v>101</v>
      </c>
    </row>
    <row r="4" spans="1:3" ht="24" customHeight="1">
      <c r="A4" s="34" t="s">
        <v>110</v>
      </c>
      <c r="B4" s="31">
        <v>130</v>
      </c>
      <c r="C4" s="32">
        <v>1126440</v>
      </c>
    </row>
    <row r="5" spans="1:3" ht="24" customHeight="1">
      <c r="A5" s="34" t="s">
        <v>111</v>
      </c>
      <c r="B5" s="31">
        <v>130</v>
      </c>
      <c r="C5" s="32">
        <v>397127.83</v>
      </c>
    </row>
    <row r="6" spans="1:3" ht="24" customHeight="1">
      <c r="A6" s="35" t="s">
        <v>112</v>
      </c>
      <c r="B6" s="6"/>
      <c r="C6" s="33">
        <f>SUM(C4:C5)</f>
        <v>1523567.83</v>
      </c>
    </row>
    <row r="7" spans="1:3" ht="16.5" customHeight="1">
      <c r="A7" s="24" t="s">
        <v>2</v>
      </c>
      <c r="B7" s="25">
        <v>210</v>
      </c>
      <c r="C7" s="26">
        <f>SUM(C8+C9+C15)</f>
        <v>1055562.03</v>
      </c>
    </row>
    <row r="8" spans="1:3" ht="15" customHeight="1">
      <c r="A8" s="8" t="s">
        <v>3</v>
      </c>
      <c r="B8" s="9">
        <v>211</v>
      </c>
      <c r="C8" s="10">
        <v>760850.74</v>
      </c>
    </row>
    <row r="9" spans="1:3" ht="13.5" customHeight="1">
      <c r="A9" s="8" t="s">
        <v>4</v>
      </c>
      <c r="B9" s="9">
        <v>212</v>
      </c>
      <c r="C9" s="10">
        <f>SUM(C10:C14)</f>
        <v>0</v>
      </c>
    </row>
    <row r="10" spans="1:3" ht="12.75">
      <c r="A10" s="11" t="s">
        <v>5</v>
      </c>
      <c r="B10" s="12"/>
      <c r="C10" s="13"/>
    </row>
    <row r="11" spans="1:3" ht="12.75">
      <c r="A11" s="15" t="s">
        <v>6</v>
      </c>
      <c r="B11" s="12"/>
      <c r="C11" s="13"/>
    </row>
    <row r="12" spans="1:3" ht="12.75">
      <c r="A12" s="15" t="s">
        <v>104</v>
      </c>
      <c r="B12" s="12"/>
      <c r="C12" s="13"/>
    </row>
    <row r="13" spans="1:3" ht="12.75">
      <c r="A13" s="15" t="s">
        <v>7</v>
      </c>
      <c r="B13" s="12"/>
      <c r="C13" s="13"/>
    </row>
    <row r="14" spans="1:3" ht="12.75">
      <c r="A14" s="15" t="s">
        <v>8</v>
      </c>
      <c r="B14" s="12"/>
      <c r="C14" s="13"/>
    </row>
    <row r="15" spans="1:3" ht="12.75" customHeight="1">
      <c r="A15" s="8" t="s">
        <v>9</v>
      </c>
      <c r="B15" s="9">
        <v>213</v>
      </c>
      <c r="C15" s="10">
        <v>294711.29</v>
      </c>
    </row>
    <row r="16" spans="1:3" ht="12.75" customHeight="1">
      <c r="A16" s="21" t="s">
        <v>10</v>
      </c>
      <c r="B16" s="22">
        <v>220</v>
      </c>
      <c r="C16" s="23">
        <f>C17+C18+C23+C56+C27</f>
        <v>82081.9</v>
      </c>
    </row>
    <row r="17" spans="1:3" ht="12" customHeight="1">
      <c r="A17" s="8" t="s">
        <v>11</v>
      </c>
      <c r="B17" s="9">
        <v>221</v>
      </c>
      <c r="C17" s="16"/>
    </row>
    <row r="18" spans="1:3" ht="12" customHeight="1">
      <c r="A18" s="8" t="s">
        <v>12</v>
      </c>
      <c r="B18" s="9">
        <v>222</v>
      </c>
      <c r="C18" s="16">
        <f>SUM(C19:C22)</f>
        <v>0</v>
      </c>
    </row>
    <row r="19" spans="1:3" ht="12.75">
      <c r="A19" s="11" t="s">
        <v>105</v>
      </c>
      <c r="B19" s="12"/>
      <c r="C19" s="13"/>
    </row>
    <row r="20" spans="1:3" ht="12.75">
      <c r="A20" s="15" t="s">
        <v>13</v>
      </c>
      <c r="B20" s="12"/>
      <c r="C20" s="13"/>
    </row>
    <row r="21" spans="1:3" ht="12.75">
      <c r="A21" s="11" t="s">
        <v>14</v>
      </c>
      <c r="B21" s="12"/>
      <c r="C21" s="13"/>
    </row>
    <row r="22" spans="1:3" ht="12.75">
      <c r="A22" s="11" t="s">
        <v>15</v>
      </c>
      <c r="B22" s="12"/>
      <c r="C22" s="13"/>
    </row>
    <row r="23" spans="1:3" ht="15" customHeight="1">
      <c r="A23" s="8" t="s">
        <v>16</v>
      </c>
      <c r="B23" s="9">
        <v>223</v>
      </c>
      <c r="C23" s="10">
        <f>SUM(C24:C26)</f>
        <v>0</v>
      </c>
    </row>
    <row r="24" spans="1:3" ht="12.75">
      <c r="A24" s="15" t="s">
        <v>17</v>
      </c>
      <c r="B24" s="12"/>
      <c r="C24" s="13"/>
    </row>
    <row r="25" spans="1:3" ht="12.75">
      <c r="A25" s="15" t="s">
        <v>18</v>
      </c>
      <c r="B25" s="12"/>
      <c r="C25" s="13"/>
    </row>
    <row r="26" spans="1:3" ht="12.75">
      <c r="A26" s="15" t="s">
        <v>19</v>
      </c>
      <c r="B26" s="12"/>
      <c r="C26" s="13"/>
    </row>
    <row r="27" spans="1:3" ht="14.25" customHeight="1">
      <c r="A27" s="8" t="s">
        <v>20</v>
      </c>
      <c r="B27" s="9">
        <v>225</v>
      </c>
      <c r="C27" s="10">
        <f>SUM(C28,C33:C45,C52:C55)</f>
        <v>68315</v>
      </c>
    </row>
    <row r="28" spans="1:3" ht="12.75">
      <c r="A28" s="17" t="s">
        <v>21</v>
      </c>
      <c r="B28" s="12"/>
      <c r="C28" s="14">
        <f>SUM(C29:C32)</f>
        <v>0</v>
      </c>
    </row>
    <row r="29" spans="1:3" ht="12.75" customHeight="1">
      <c r="A29" s="11" t="s">
        <v>22</v>
      </c>
      <c r="B29" s="12"/>
      <c r="C29" s="13"/>
    </row>
    <row r="30" spans="1:3" ht="12.75" customHeight="1">
      <c r="A30" s="11" t="s">
        <v>23</v>
      </c>
      <c r="B30" s="12"/>
      <c r="C30" s="13"/>
    </row>
    <row r="31" spans="1:3" ht="12.75" customHeight="1">
      <c r="A31" s="11" t="s">
        <v>24</v>
      </c>
      <c r="B31" s="12"/>
      <c r="C31" s="13"/>
    </row>
    <row r="32" spans="1:3" ht="12.75" customHeight="1">
      <c r="A32" s="11" t="s">
        <v>25</v>
      </c>
      <c r="B32" s="12"/>
      <c r="C32" s="13"/>
    </row>
    <row r="33" spans="1:3" ht="12.75" customHeight="1">
      <c r="A33" s="11" t="s">
        <v>26</v>
      </c>
      <c r="B33" s="12"/>
      <c r="C33" s="13">
        <v>68315</v>
      </c>
    </row>
    <row r="34" spans="1:3" ht="12.75" customHeight="1">
      <c r="A34" s="11" t="s">
        <v>27</v>
      </c>
      <c r="B34" s="12"/>
      <c r="C34" s="13"/>
    </row>
    <row r="35" spans="1:3" ht="12.75" customHeight="1">
      <c r="A35" s="11" t="s">
        <v>28</v>
      </c>
      <c r="B35" s="12"/>
      <c r="C35" s="13"/>
    </row>
    <row r="36" spans="1:3" ht="12.75" customHeight="1">
      <c r="A36" s="11" t="s">
        <v>29</v>
      </c>
      <c r="B36" s="12"/>
      <c r="C36" s="13"/>
    </row>
    <row r="37" spans="1:3" ht="12.75" customHeight="1">
      <c r="A37" s="11" t="s">
        <v>30</v>
      </c>
      <c r="B37" s="12"/>
      <c r="C37" s="13"/>
    </row>
    <row r="38" spans="1:3" ht="12.75" customHeight="1">
      <c r="A38" s="11" t="s">
        <v>31</v>
      </c>
      <c r="B38" s="12"/>
      <c r="C38" s="13"/>
    </row>
    <row r="39" spans="1:3" ht="12.75" customHeight="1">
      <c r="A39" s="11" t="s">
        <v>32</v>
      </c>
      <c r="B39" s="12"/>
      <c r="C39" s="13"/>
    </row>
    <row r="40" spans="1:3" ht="12.75" customHeight="1">
      <c r="A40" s="11" t="s">
        <v>33</v>
      </c>
      <c r="B40" s="12"/>
      <c r="C40" s="13"/>
    </row>
    <row r="41" spans="1:3" ht="12.75" customHeight="1">
      <c r="A41" s="15" t="s">
        <v>34</v>
      </c>
      <c r="B41" s="12"/>
      <c r="C41" s="13"/>
    </row>
    <row r="42" spans="1:3" ht="12.75" customHeight="1">
      <c r="A42" s="11" t="s">
        <v>35</v>
      </c>
      <c r="B42" s="12"/>
      <c r="C42" s="13"/>
    </row>
    <row r="43" spans="1:3" ht="12.75" customHeight="1">
      <c r="A43" s="11" t="s">
        <v>36</v>
      </c>
      <c r="B43" s="12"/>
      <c r="C43" s="13"/>
    </row>
    <row r="44" spans="1:3" ht="12.75" customHeight="1">
      <c r="A44" s="11" t="s">
        <v>37</v>
      </c>
      <c r="B44" s="12"/>
      <c r="C44" s="13"/>
    </row>
    <row r="45" spans="1:3" ht="12.75" customHeight="1">
      <c r="A45" s="17" t="s">
        <v>38</v>
      </c>
      <c r="B45" s="12"/>
      <c r="C45" s="14">
        <f>SUM(C46+C47+C48+C49+C50+C51)</f>
        <v>0</v>
      </c>
    </row>
    <row r="46" spans="1:3" ht="14.25" customHeight="1">
      <c r="A46" s="18" t="s">
        <v>39</v>
      </c>
      <c r="B46" s="12"/>
      <c r="C46" s="13"/>
    </row>
    <row r="47" spans="1:3" ht="12.75">
      <c r="A47" s="11" t="s">
        <v>40</v>
      </c>
      <c r="B47" s="12"/>
      <c r="C47" s="13"/>
    </row>
    <row r="48" spans="1:3" ht="12.75">
      <c r="A48" s="11" t="s">
        <v>41</v>
      </c>
      <c r="B48" s="12"/>
      <c r="C48" s="13"/>
    </row>
    <row r="49" spans="1:3" ht="12.75">
      <c r="A49" s="15" t="s">
        <v>42</v>
      </c>
      <c r="B49" s="12"/>
      <c r="C49" s="13"/>
    </row>
    <row r="50" spans="1:3" ht="12.75">
      <c r="A50" s="19" t="s">
        <v>43</v>
      </c>
      <c r="B50" s="12"/>
      <c r="C50" s="13"/>
    </row>
    <row r="51" spans="1:3" ht="12.75">
      <c r="A51" s="11" t="s">
        <v>44</v>
      </c>
      <c r="B51" s="12"/>
      <c r="C51" s="13"/>
    </row>
    <row r="52" spans="1:3" ht="12.75">
      <c r="A52" s="11" t="s">
        <v>45</v>
      </c>
      <c r="B52" s="12"/>
      <c r="C52" s="13"/>
    </row>
    <row r="53" spans="1:3" ht="12.75">
      <c r="A53" s="11" t="s">
        <v>46</v>
      </c>
      <c r="B53" s="12"/>
      <c r="C53" s="13"/>
    </row>
    <row r="54" spans="1:3" ht="12.75">
      <c r="A54" s="11" t="s">
        <v>47</v>
      </c>
      <c r="B54" s="12"/>
      <c r="C54" s="13"/>
    </row>
    <row r="55" spans="1:3" ht="12.75">
      <c r="A55" s="11" t="s">
        <v>48</v>
      </c>
      <c r="B55" s="12"/>
      <c r="C55" s="13"/>
    </row>
    <row r="56" spans="1:3" ht="12" customHeight="1">
      <c r="A56" s="8" t="s">
        <v>49</v>
      </c>
      <c r="B56" s="9">
        <v>226</v>
      </c>
      <c r="C56" s="10">
        <f>SUM(C57:C72,C79:C98)</f>
        <v>13766.9</v>
      </c>
    </row>
    <row r="57" spans="1:3" ht="12.75">
      <c r="A57" s="15" t="s">
        <v>106</v>
      </c>
      <c r="B57" s="12"/>
      <c r="C57" s="13"/>
    </row>
    <row r="58" spans="1:3" ht="12.75">
      <c r="A58" s="15" t="s">
        <v>50</v>
      </c>
      <c r="B58" s="12"/>
      <c r="C58" s="13"/>
    </row>
    <row r="59" spans="1:3" ht="12.75">
      <c r="A59" s="15" t="s">
        <v>51</v>
      </c>
      <c r="B59" s="12"/>
      <c r="C59" s="13"/>
    </row>
    <row r="60" spans="1:3" ht="12.75">
      <c r="A60" s="15" t="s">
        <v>52</v>
      </c>
      <c r="B60" s="12"/>
      <c r="C60" s="13"/>
    </row>
    <row r="61" spans="1:3" ht="12.75">
      <c r="A61" s="15" t="s">
        <v>53</v>
      </c>
      <c r="B61" s="12"/>
      <c r="C61" s="13"/>
    </row>
    <row r="62" spans="1:3" ht="12.75">
      <c r="A62" s="11" t="s">
        <v>54</v>
      </c>
      <c r="B62" s="12"/>
      <c r="C62" s="13"/>
    </row>
    <row r="63" spans="1:3" ht="12.75">
      <c r="A63" s="15" t="s">
        <v>55</v>
      </c>
      <c r="B63" s="12"/>
      <c r="C63" s="13"/>
    </row>
    <row r="64" spans="1:3" ht="12.75">
      <c r="A64" s="15" t="s">
        <v>56</v>
      </c>
      <c r="B64" s="12"/>
      <c r="C64" s="13"/>
    </row>
    <row r="65" spans="1:3" ht="12.75">
      <c r="A65" s="19" t="s">
        <v>57</v>
      </c>
      <c r="B65" s="12"/>
      <c r="C65" s="13"/>
    </row>
    <row r="66" spans="1:3" ht="25.5">
      <c r="A66" s="19" t="s">
        <v>58</v>
      </c>
      <c r="B66" s="12"/>
      <c r="C66" s="13"/>
    </row>
    <row r="67" spans="1:3" ht="12.75">
      <c r="A67" s="15" t="s">
        <v>59</v>
      </c>
      <c r="B67" s="12"/>
      <c r="C67" s="13"/>
    </row>
    <row r="68" spans="1:3" ht="12.75">
      <c r="A68" s="15" t="s">
        <v>60</v>
      </c>
      <c r="B68" s="12"/>
      <c r="C68" s="13"/>
    </row>
    <row r="69" spans="1:3" ht="12.75">
      <c r="A69" s="15" t="s">
        <v>61</v>
      </c>
      <c r="B69" s="12"/>
      <c r="C69" s="13"/>
    </row>
    <row r="70" spans="1:3" ht="12.75">
      <c r="A70" s="15" t="s">
        <v>62</v>
      </c>
      <c r="B70" s="12"/>
      <c r="C70" s="13"/>
    </row>
    <row r="71" spans="1:3" ht="12.75">
      <c r="A71" s="15" t="s">
        <v>30</v>
      </c>
      <c r="B71" s="12"/>
      <c r="C71" s="13"/>
    </row>
    <row r="72" spans="1:3" ht="12.75">
      <c r="A72" s="17" t="s">
        <v>38</v>
      </c>
      <c r="B72" s="12"/>
      <c r="C72" s="14">
        <f>SUM(C73:C78)</f>
        <v>0</v>
      </c>
    </row>
    <row r="73" spans="1:3" ht="12.75">
      <c r="A73" s="15" t="s">
        <v>41</v>
      </c>
      <c r="B73" s="12"/>
      <c r="C73" s="13"/>
    </row>
    <row r="74" spans="1:3" ht="12.75">
      <c r="A74" s="19" t="s">
        <v>43</v>
      </c>
      <c r="B74" s="12"/>
      <c r="C74" s="13"/>
    </row>
    <row r="75" spans="1:3" ht="12.75">
      <c r="A75" s="19" t="s">
        <v>44</v>
      </c>
      <c r="B75" s="12"/>
      <c r="C75" s="13"/>
    </row>
    <row r="76" spans="1:3" ht="12.75">
      <c r="A76" s="11" t="s">
        <v>40</v>
      </c>
      <c r="B76" s="12"/>
      <c r="C76" s="13"/>
    </row>
    <row r="77" spans="1:3" ht="14.25" customHeight="1">
      <c r="A77" s="18" t="s">
        <v>39</v>
      </c>
      <c r="B77" s="12"/>
      <c r="C77" s="13"/>
    </row>
    <row r="78" spans="1:3" ht="12.75">
      <c r="A78" s="15" t="s">
        <v>42</v>
      </c>
      <c r="B78" s="12"/>
      <c r="C78" s="13"/>
    </row>
    <row r="79" spans="1:3" ht="12.75">
      <c r="A79" s="11" t="s">
        <v>45</v>
      </c>
      <c r="B79" s="12"/>
      <c r="C79" s="13"/>
    </row>
    <row r="80" spans="1:3" ht="12.75">
      <c r="A80" s="15" t="s">
        <v>34</v>
      </c>
      <c r="B80" s="12"/>
      <c r="C80" s="13"/>
    </row>
    <row r="81" spans="1:3" ht="12.75">
      <c r="A81" s="11" t="s">
        <v>63</v>
      </c>
      <c r="B81" s="12"/>
      <c r="C81" s="13"/>
    </row>
    <row r="82" spans="1:3" ht="12.75">
      <c r="A82" s="15" t="s">
        <v>64</v>
      </c>
      <c r="B82" s="12"/>
      <c r="C82" s="13"/>
    </row>
    <row r="83" spans="1:3" ht="12.75">
      <c r="A83" s="11" t="s">
        <v>65</v>
      </c>
      <c r="B83" s="12"/>
      <c r="C83" s="13"/>
    </row>
    <row r="84" spans="1:3" ht="12.75">
      <c r="A84" s="15" t="s">
        <v>48</v>
      </c>
      <c r="B84" s="12"/>
      <c r="C84" s="13"/>
    </row>
    <row r="85" spans="1:3" ht="12" customHeight="1">
      <c r="A85" s="11" t="s">
        <v>66</v>
      </c>
      <c r="B85" s="12"/>
      <c r="C85" s="13"/>
    </row>
    <row r="86" spans="1:3" ht="12.75" customHeight="1">
      <c r="A86" s="11" t="s">
        <v>67</v>
      </c>
      <c r="B86" s="12"/>
      <c r="C86" s="13"/>
    </row>
    <row r="87" spans="1:3" ht="12.75">
      <c r="A87" s="11" t="s">
        <v>68</v>
      </c>
      <c r="B87" s="12"/>
      <c r="C87" s="13"/>
    </row>
    <row r="88" spans="1:3" ht="12.75">
      <c r="A88" s="11" t="s">
        <v>69</v>
      </c>
      <c r="B88" s="12"/>
      <c r="C88" s="13"/>
    </row>
    <row r="89" spans="1:3" ht="12.75">
      <c r="A89" s="11" t="s">
        <v>70</v>
      </c>
      <c r="B89" s="12"/>
      <c r="C89" s="13"/>
    </row>
    <row r="90" spans="1:3" ht="13.5" customHeight="1">
      <c r="A90" s="11" t="s">
        <v>71</v>
      </c>
      <c r="B90" s="12"/>
      <c r="C90" s="13"/>
    </row>
    <row r="91" spans="1:3" ht="12.75">
      <c r="A91" s="19" t="s">
        <v>72</v>
      </c>
      <c r="B91" s="12"/>
      <c r="C91" s="13"/>
    </row>
    <row r="92" spans="1:3" ht="12.75">
      <c r="A92" s="11" t="s">
        <v>73</v>
      </c>
      <c r="B92" s="12"/>
      <c r="C92" s="13"/>
    </row>
    <row r="93" spans="1:3" ht="12.75">
      <c r="A93" s="11" t="s">
        <v>74</v>
      </c>
      <c r="B93" s="12"/>
      <c r="C93" s="13"/>
    </row>
    <row r="94" spans="1:3" ht="12.75">
      <c r="A94" s="11" t="s">
        <v>75</v>
      </c>
      <c r="B94" s="12"/>
      <c r="C94" s="13"/>
    </row>
    <row r="95" spans="1:3" ht="12.75">
      <c r="A95" s="11" t="s">
        <v>103</v>
      </c>
      <c r="B95" s="12"/>
      <c r="C95" s="13"/>
    </row>
    <row r="96" spans="1:3" ht="12.75">
      <c r="A96" s="11" t="s">
        <v>76</v>
      </c>
      <c r="B96" s="12"/>
      <c r="C96" s="13"/>
    </row>
    <row r="97" spans="1:3" ht="12.75">
      <c r="A97" s="11" t="s">
        <v>77</v>
      </c>
      <c r="B97" s="12"/>
      <c r="C97" s="13"/>
    </row>
    <row r="98" spans="1:3" ht="12" customHeight="1">
      <c r="A98" s="11" t="s">
        <v>107</v>
      </c>
      <c r="B98" s="12"/>
      <c r="C98" s="13">
        <v>13766.9</v>
      </c>
    </row>
    <row r="99" spans="1:3" ht="18" customHeight="1">
      <c r="A99" s="8" t="s">
        <v>78</v>
      </c>
      <c r="B99" s="9">
        <v>290</v>
      </c>
      <c r="C99" s="10">
        <f>SUM(C100:C101)</f>
        <v>783.23</v>
      </c>
    </row>
    <row r="100" spans="1:3" ht="14.25" customHeight="1">
      <c r="A100" s="11" t="s">
        <v>79</v>
      </c>
      <c r="B100" s="20"/>
      <c r="C100" s="13"/>
    </row>
    <row r="101" spans="1:3" ht="14.25" customHeight="1">
      <c r="A101" s="11" t="s">
        <v>80</v>
      </c>
      <c r="B101" s="20"/>
      <c r="C101" s="13">
        <v>783.23</v>
      </c>
    </row>
    <row r="102" spans="1:3" ht="18" customHeight="1">
      <c r="A102" s="27" t="s">
        <v>81</v>
      </c>
      <c r="B102" s="28">
        <v>300</v>
      </c>
      <c r="C102" s="29">
        <f>SUM(C103+C109)</f>
        <v>350835.67000000004</v>
      </c>
    </row>
    <row r="103" spans="1:3" ht="18" customHeight="1">
      <c r="A103" s="8" t="s">
        <v>82</v>
      </c>
      <c r="B103" s="9">
        <v>310</v>
      </c>
      <c r="C103" s="10">
        <f>SUM(C104:C108)</f>
        <v>0</v>
      </c>
    </row>
    <row r="104" spans="1:3" ht="12.75">
      <c r="A104" s="15" t="s">
        <v>83</v>
      </c>
      <c r="B104" s="12"/>
      <c r="C104" s="13"/>
    </row>
    <row r="105" spans="1:3" ht="12.75">
      <c r="A105" s="15" t="s">
        <v>84</v>
      </c>
      <c r="B105" s="12"/>
      <c r="C105" s="13"/>
    </row>
    <row r="106" spans="1:3" ht="12.75">
      <c r="A106" s="15" t="s">
        <v>85</v>
      </c>
      <c r="B106" s="12"/>
      <c r="C106" s="13"/>
    </row>
    <row r="107" spans="1:3" ht="12.75">
      <c r="A107" s="15" t="s">
        <v>86</v>
      </c>
      <c r="B107" s="12"/>
      <c r="C107" s="13"/>
    </row>
    <row r="108" spans="1:3" ht="12.75">
      <c r="A108" s="15" t="s">
        <v>87</v>
      </c>
      <c r="B108" s="12"/>
      <c r="C108" s="13"/>
    </row>
    <row r="109" spans="1:3" ht="18" customHeight="1">
      <c r="A109" s="8" t="s">
        <v>88</v>
      </c>
      <c r="B109" s="9">
        <v>340</v>
      </c>
      <c r="C109" s="10">
        <f>SUM(C110:C119)</f>
        <v>350835.67000000004</v>
      </c>
    </row>
    <row r="110" spans="1:3" ht="13.5" customHeight="1">
      <c r="A110" s="15" t="s">
        <v>89</v>
      </c>
      <c r="B110" s="12"/>
      <c r="C110" s="13"/>
    </row>
    <row r="111" spans="1:3" ht="12.75">
      <c r="A111" s="15" t="s">
        <v>90</v>
      </c>
      <c r="B111" s="12"/>
      <c r="C111" s="13">
        <v>6363</v>
      </c>
    </row>
    <row r="112" spans="1:3" ht="12.75">
      <c r="A112" s="15" t="s">
        <v>91</v>
      </c>
      <c r="B112" s="12"/>
      <c r="C112" s="13">
        <v>1220.26</v>
      </c>
    </row>
    <row r="113" spans="1:3" ht="12.75">
      <c r="A113" s="15" t="s">
        <v>92</v>
      </c>
      <c r="B113" s="12"/>
      <c r="C113" s="13">
        <v>8854.95</v>
      </c>
    </row>
    <row r="114" spans="1:3" ht="12.75">
      <c r="A114" s="15" t="s">
        <v>93</v>
      </c>
      <c r="B114" s="12"/>
      <c r="C114" s="13"/>
    </row>
    <row r="115" spans="1:3" ht="12.75">
      <c r="A115" s="15" t="s">
        <v>94</v>
      </c>
      <c r="B115" s="12"/>
      <c r="C115" s="13"/>
    </row>
    <row r="116" spans="1:3" ht="12.75">
      <c r="A116" s="15" t="s">
        <v>95</v>
      </c>
      <c r="B116" s="12"/>
      <c r="C116" s="13">
        <f>16000+10020</f>
        <v>26020</v>
      </c>
    </row>
    <row r="117" spans="1:3" ht="12.75">
      <c r="A117" s="15" t="s">
        <v>96</v>
      </c>
      <c r="B117" s="12"/>
      <c r="C117" s="13"/>
    </row>
    <row r="118" spans="1:3" ht="12.75">
      <c r="A118" s="15" t="s">
        <v>97</v>
      </c>
      <c r="B118" s="12"/>
      <c r="C118" s="13"/>
    </row>
    <row r="119" spans="1:3" ht="12.75">
      <c r="A119" s="17" t="s">
        <v>98</v>
      </c>
      <c r="B119" s="20"/>
      <c r="C119" s="14">
        <f>SUM(C120:C122)</f>
        <v>308377.46</v>
      </c>
    </row>
    <row r="120" spans="1:3" ht="12.75">
      <c r="A120" s="15" t="s">
        <v>99</v>
      </c>
      <c r="B120" s="12"/>
      <c r="C120" s="13"/>
    </row>
    <row r="121" spans="1:3" ht="12.75">
      <c r="A121" s="15" t="s">
        <v>108</v>
      </c>
      <c r="B121" s="12"/>
      <c r="C121" s="13">
        <f>142481.54+33861.48+18294.9+40562.11+2896.2+70281.23</f>
        <v>308377.46</v>
      </c>
    </row>
    <row r="122" spans="1:3" ht="12.75">
      <c r="A122" s="15" t="s">
        <v>100</v>
      </c>
      <c r="B122" s="12"/>
      <c r="C122" s="13"/>
    </row>
    <row r="123" spans="1:3" ht="21" customHeight="1">
      <c r="A123" s="27" t="s">
        <v>113</v>
      </c>
      <c r="B123" s="30"/>
      <c r="C123" s="23">
        <f>SUM(C7+C16+C99+C102)</f>
        <v>1489262.83</v>
      </c>
    </row>
  </sheetData>
  <sheetProtection/>
  <mergeCells count="1">
    <mergeCell ref="A1:B1"/>
  </mergeCells>
  <printOptions/>
  <pageMargins left="0.4724409448818898" right="0.15748031496062992" top="0.1968503937007874" bottom="0" header="0.15748031496062992" footer="0.15748031496062992"/>
  <pageSetup fitToWidth="4" horizontalDpi="600" verticalDpi="600" orientation="portrait" paperSize="9" scale="9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</dc:creator>
  <cp:keywords/>
  <dc:description/>
  <cp:lastModifiedBy>Юр.Лицей</cp:lastModifiedBy>
  <cp:lastPrinted>2015-01-11T16:15:29Z</cp:lastPrinted>
  <dcterms:created xsi:type="dcterms:W3CDTF">2010-05-31T12:55:25Z</dcterms:created>
  <dcterms:modified xsi:type="dcterms:W3CDTF">2015-02-11T09:05:57Z</dcterms:modified>
  <cp:category/>
  <cp:version/>
  <cp:contentType/>
  <cp:contentStatus/>
</cp:coreProperties>
</file>